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OneDrive\เดสก์ท็อป\โครงการปีงบประมาณ 63\จ่ายขาดเงินสะสม 2564\ปรับปรุงระบบประปาหมู่บ้าน หมู่ที่  10 บ้านท่าศาลา ด้วยวิธีอีบิดดิ้ง\"/>
    </mc:Choice>
  </mc:AlternateContent>
  <xr:revisionPtr revIDLastSave="0" documentId="10_ncr:8100000_{3C451F78-D393-4302-871C-F6380BD3DF27}" xr6:coauthVersionLast="32" xr6:coauthVersionMax="32" xr10:uidLastSave="{00000000-0000-0000-0000-000000000000}"/>
  <bookViews>
    <workbookView xWindow="0" yWindow="0" windowWidth="23040" windowHeight="9096" xr2:uid="{00000000-000D-0000-FFFF-FFFF00000000}"/>
  </bookViews>
  <sheets>
    <sheet name="ก่อสร้างน้ำประปาหมู่บ้าน ม 7" sheetId="74" r:id="rId1"/>
  </sheets>
  <definedNames>
    <definedName name="_xlnm.Print_Titles" localSheetId="0">'ก่อสร้างน้ำประปาหมู่บ้าน ม 7'!$1:$5</definedName>
  </definedNames>
  <calcPr calcId="162913"/>
</workbook>
</file>

<file path=xl/calcChain.xml><?xml version="1.0" encoding="utf-8"?>
<calcChain xmlns="http://schemas.openxmlformats.org/spreadsheetml/2006/main">
  <c r="H58" i="74" l="1"/>
  <c r="H51" i="74"/>
  <c r="H52" i="74"/>
  <c r="H53" i="74"/>
  <c r="H54" i="74"/>
  <c r="H55" i="74"/>
  <c r="H56" i="74"/>
  <c r="H50" i="74"/>
  <c r="H38" i="74"/>
  <c r="H39" i="74"/>
  <c r="H40" i="74"/>
  <c r="H41" i="74"/>
  <c r="H42" i="74"/>
  <c r="H43" i="74"/>
  <c r="H44" i="74"/>
  <c r="H45" i="74"/>
  <c r="H46" i="74"/>
  <c r="H47" i="74"/>
  <c r="H48" i="74"/>
  <c r="H37" i="74"/>
  <c r="H22" i="74"/>
  <c r="H23" i="74"/>
  <c r="H24" i="74"/>
  <c r="H25" i="74"/>
  <c r="H26" i="74"/>
  <c r="H27" i="74"/>
  <c r="H28" i="74"/>
  <c r="H29" i="74"/>
  <c r="H30" i="74"/>
  <c r="H21" i="74"/>
  <c r="H11" i="74"/>
  <c r="H12" i="74"/>
  <c r="H13" i="74"/>
  <c r="H14" i="74"/>
  <c r="H15" i="74"/>
  <c r="H16" i="74"/>
  <c r="H17" i="74"/>
  <c r="H18" i="74"/>
  <c r="H19" i="74"/>
  <c r="H10" i="74"/>
  <c r="C62" i="74" l="1"/>
  <c r="H60" i="74" l="1"/>
  <c r="H61" i="74" s="1"/>
</calcChain>
</file>

<file path=xl/sharedStrings.xml><?xml version="1.0" encoding="utf-8"?>
<sst xmlns="http://schemas.openxmlformats.org/spreadsheetml/2006/main" count="117" uniqueCount="71">
  <si>
    <t>ที่</t>
  </si>
  <si>
    <t>รายการ</t>
  </si>
  <si>
    <t>ปริมาณ</t>
  </si>
  <si>
    <t>หน่วย</t>
  </si>
  <si>
    <t>งาน</t>
  </si>
  <si>
    <t>ลบ.ม.</t>
  </si>
  <si>
    <t>ตร.ม.</t>
  </si>
  <si>
    <t>ท่อน</t>
  </si>
  <si>
    <t>แบบสรุปราคากลางงานก่อสร้าง</t>
  </si>
  <si>
    <t>เมตร</t>
  </si>
  <si>
    <t>ชุด</t>
  </si>
  <si>
    <t xml:space="preserve">คิดเป็นเงินค่าก่อสร้าง </t>
  </si>
  <si>
    <t>งานฐานรากและหอถัง</t>
  </si>
  <si>
    <t xml:space="preserve"> - ดินขุด</t>
  </si>
  <si>
    <t xml:space="preserve"> - คอนกรีต ค2. 240 ksc.</t>
  </si>
  <si>
    <t xml:space="preserve"> - คอนกรีตหยาบ</t>
  </si>
  <si>
    <t xml:space="preserve"> - ทรายหยาบ</t>
  </si>
  <si>
    <t xml:space="preserve"> - ไม้แบบ</t>
  </si>
  <si>
    <t xml:space="preserve"> - ค่าแรงไม้แบบ</t>
  </si>
  <si>
    <t xml:space="preserve"> - RB 12 mm.</t>
  </si>
  <si>
    <t xml:space="preserve"> - RB 15 mm.</t>
  </si>
  <si>
    <t xml:space="preserve"> - เหล็กสกรู Ø 25 มม. พร้อมน็อต</t>
  </si>
  <si>
    <t xml:space="preserve"> - หอถังเหล็กทรงแชมเปญ 20 ลบ.ม. สูง 20 ม. พร้อมอุปกรณ์</t>
  </si>
  <si>
    <t>ตัน</t>
  </si>
  <si>
    <t xml:space="preserve"> - RB 9 mm.</t>
  </si>
  <si>
    <t>ค่างานต้นทุน</t>
  </si>
  <si>
    <t>รวมเป็นเงิน(บาท)</t>
  </si>
  <si>
    <t>ค่าก่อสร้างทั้งหมด</t>
  </si>
  <si>
    <t>งานถังกรองสนิม</t>
  </si>
  <si>
    <t xml:space="preserve"> - ถังกรองสนิม 30 แกลลอน/นาที</t>
  </si>
  <si>
    <t xml:space="preserve"> - ทรายละเอียด</t>
  </si>
  <si>
    <t xml:space="preserve"> - ถ่านโค๊ก</t>
  </si>
  <si>
    <t xml:space="preserve"> - ทรายขนาดกลาง</t>
  </si>
  <si>
    <t xml:space="preserve"> - กรวดละเอียด</t>
  </si>
  <si>
    <t xml:space="preserve"> - กรวดขนาดกลาง</t>
  </si>
  <si>
    <t xml:space="preserve"> - กรวดเม็ดใหญ่</t>
  </si>
  <si>
    <t>งานท่อระหว่างระบบ</t>
  </si>
  <si>
    <t xml:space="preserve"> - ท่อ PVC. Ø 2" 13.5</t>
  </si>
  <si>
    <t xml:space="preserve"> - ท่อ PVC. Ø 3" 13.6</t>
  </si>
  <si>
    <t xml:space="preserve"> - ท่อ GS. Ø 2"</t>
  </si>
  <si>
    <t xml:space="preserve"> - ท่อ GS. Ø 2 ½"</t>
  </si>
  <si>
    <t xml:space="preserve"> - ท่อ GS. Ø 3"</t>
  </si>
  <si>
    <t xml:space="preserve"> - นิปเปิลเหล็ก Ø 3"</t>
  </si>
  <si>
    <t>ชิ้น</t>
  </si>
  <si>
    <t xml:space="preserve"> - ประตูน้ำทองเหลือง Ø 2 ½"</t>
  </si>
  <si>
    <t xml:space="preserve"> - ประตูน้ำทองเหลือง Ø 3"</t>
  </si>
  <si>
    <t xml:space="preserve"> - เช็ควาล์ว ขนาด 2" (แบบลิ้น)</t>
  </si>
  <si>
    <t xml:space="preserve"> - อุปกรณ์ข้อต่อและน้ำยาประสาน</t>
  </si>
  <si>
    <t xml:space="preserve"> - มาตราวัดน้ำชนิด 2 ชั้น ขนาด 2"</t>
  </si>
  <si>
    <t xml:space="preserve"> - ค่าแรงงาน</t>
  </si>
  <si>
    <t>เครื่องสูบน้ำอุปกรณ์ไฟฟ้า</t>
  </si>
  <si>
    <t xml:space="preserve"> - สวิทช์ใบพัด 1"</t>
  </si>
  <si>
    <t xml:space="preserve"> - สายไฟฟ้า THW. 1x25.0 แรงดัน 750 V.</t>
  </si>
  <si>
    <t xml:space="preserve"> - อุปกรณ์ยึดติดสายไฟฟ้า(แล็ค)</t>
  </si>
  <si>
    <t xml:space="preserve"> - ท่อร้อยสายไฟฟ้า P.V.C. Ø ¾"</t>
  </si>
  <si>
    <t xml:space="preserve"> - สายไฟฟ้า THW. 1x16.0 แรงดัน 750 V.</t>
  </si>
  <si>
    <t xml:space="preserve"> - เสาล่อฟ้า</t>
  </si>
  <si>
    <t>งานค่าใช้จ่ายพิเศษตามข้อกำหนดและค่าใช้จ่ายอื่นๆ</t>
  </si>
  <si>
    <t xml:space="preserve"> - ค่าใช้จ่ายสำหรับทดสอบกำลังรับ น.น. ของดิน</t>
  </si>
  <si>
    <t>งานอื่นๆ</t>
  </si>
  <si>
    <t xml:space="preserve"> - ติดตั้งมิเตอร์</t>
  </si>
  <si>
    <t>ค่าก่อสร้าง</t>
  </si>
  <si>
    <t>รวมค่าก่อสร้างทั้งหมดเป็นเงิน(บาท)</t>
  </si>
  <si>
    <t>Factor F</t>
  </si>
  <si>
    <r>
      <rPr>
        <b/>
        <sz val="15"/>
        <rFont val="TH SarabunPSK"/>
        <family val="2"/>
      </rPr>
      <t>โครงการ</t>
    </r>
    <r>
      <rPr>
        <sz val="15"/>
        <rFont val="TH SarabunPSK"/>
        <family val="2"/>
      </rPr>
      <t xml:space="preserve"> ปรับปรุงระบบประปาหมู่บ้าน หมู่ที่ 10 บ้านท่าศาลา ตำบลนาขมิ้น อำเภอโพนสวรรค์  จังหวัดนครพนม     </t>
    </r>
    <r>
      <rPr>
        <sz val="16"/>
        <rFont val="TH SarabunPSK"/>
        <family val="2"/>
      </rPr>
      <t xml:space="preserve"> </t>
    </r>
  </si>
  <si>
    <r>
      <rPr>
        <b/>
        <sz val="15"/>
        <rFont val="TH SarabunPSK"/>
        <family val="2"/>
      </rPr>
      <t>ตามแบบก่อสร้าง</t>
    </r>
    <r>
      <rPr>
        <sz val="15"/>
        <rFont val="TH SarabunPSK"/>
        <family val="2"/>
      </rPr>
      <t xml:space="preserve">   แบบมาตรฐานกรมทรัพยากรน้ำบาดาล (ไม่ตอกเสาเข็ม)</t>
    </r>
  </si>
  <si>
    <r>
      <rPr>
        <b/>
        <sz val="15"/>
        <rFont val="TH SarabunPSK"/>
        <family val="2"/>
      </rPr>
      <t>สถานที่ดำเนินการ</t>
    </r>
    <r>
      <rPr>
        <sz val="15"/>
        <rFont val="TH SarabunPSK"/>
        <family val="2"/>
      </rPr>
      <t xml:space="preserve">  บ้านท่าศาลา หมู่ที่ 10 ตำบลนาขมิ้น อำเภอโพนสวรรค์ จังหวัดนครพนม</t>
    </r>
  </si>
  <si>
    <t xml:space="preserve"> - ตู้ควบคุม เปิด - ปิด น้ำอัตโนมัติ (2ชั้น)พร้อมวงจรควบคุมสวิทซ์แรงดัน</t>
  </si>
  <si>
    <t>หน้าที่1/2</t>
  </si>
  <si>
    <t>หน้าที่2/2</t>
  </si>
  <si>
    <r>
      <rPr>
        <b/>
        <sz val="15"/>
        <rFont val="TH SarabunPSK"/>
        <family val="2"/>
      </rPr>
      <t>ปริมาณงาน</t>
    </r>
    <r>
      <rPr>
        <sz val="16"/>
        <rFont val="TH SarabunPSK"/>
        <family val="2"/>
      </rPr>
      <t xml:space="preserve"> </t>
    </r>
    <r>
      <rPr>
        <sz val="14"/>
        <rFont val="TH SarabunPSK"/>
        <family val="2"/>
      </rPr>
      <t xml:space="preserve">ปรับปรุงระบบประปาหมู่บ้าน ขนาดความจุ 20 ลูกบาศก์เมตร สูง 20 เมตร (ไม่ตอกเสาเข็ม)  ถังกรองน้ำขนาด ๑.๑๕ x ๑.๒๐ ม.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</si>
</sst>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0.0000"/>
  </numFmts>
  <fonts count="1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5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sz val="14"/>
      <color theme="1"/>
      <name val="TH SarabunPSK"/>
      <family val="2"/>
    </font>
    <font>
      <sz val="16"/>
      <color indexed="8"/>
      <name val="TH SarabunPSK"/>
      <family val="2"/>
    </font>
    <font>
      <sz val="12"/>
      <color theme="1"/>
      <name val="TH SarabunPSK"/>
      <family val="2"/>
    </font>
    <font>
      <b/>
      <sz val="15"/>
      <name val="TH SarabunPSK"/>
      <family val="2"/>
    </font>
    <font>
      <b/>
      <sz val="14"/>
      <color theme="1"/>
      <name val="TH SarabunPSK"/>
      <family val="2"/>
    </font>
    <font>
      <b/>
      <sz val="13"/>
      <name val="TH SarabunPSK"/>
      <family val="2"/>
    </font>
    <font>
      <b/>
      <sz val="12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</cellStyleXfs>
  <cellXfs count="111">
    <xf numFmtId="0" fontId="0" fillId="0" borderId="0" xfId="0"/>
    <xf numFmtId="0" fontId="0" fillId="0" borderId="0" xfId="0"/>
    <xf numFmtId="0" fontId="7" fillId="0" borderId="0" xfId="3" applyFont="1" applyAlignment="1"/>
    <xf numFmtId="0" fontId="4" fillId="0" borderId="0" xfId="3" applyFont="1" applyAlignment="1"/>
    <xf numFmtId="0" fontId="4" fillId="0" borderId="0" xfId="3" applyFont="1" applyAlignment="1">
      <alignment horizontal="center"/>
    </xf>
    <xf numFmtId="3" fontId="8" fillId="0" borderId="0" xfId="2" applyNumberFormat="1" applyFont="1" applyAlignment="1">
      <alignment horizontal="center"/>
    </xf>
    <xf numFmtId="43" fontId="8" fillId="0" borderId="0" xfId="2" applyFont="1" applyAlignment="1">
      <alignment horizontal="center"/>
    </xf>
    <xf numFmtId="43" fontId="8" fillId="0" borderId="0" xfId="2" applyFont="1" applyAlignment="1">
      <alignment horizontal="left" indent="1"/>
    </xf>
    <xf numFmtId="0" fontId="7" fillId="0" borderId="0" xfId="3" applyFont="1" applyAlignment="1">
      <alignment horizontal="left" indent="5"/>
    </xf>
    <xf numFmtId="0" fontId="10" fillId="0" borderId="2" xfId="0" applyFont="1" applyBorder="1" applyAlignment="1">
      <alignment horizontal="center" vertical="center"/>
    </xf>
    <xf numFmtId="0" fontId="8" fillId="2" borderId="1" xfId="3" applyFont="1" applyFill="1" applyBorder="1" applyAlignment="1">
      <alignment horizontal="left" vertical="center"/>
    </xf>
    <xf numFmtId="3" fontId="4" fillId="2" borderId="1" xfId="2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3" fontId="10" fillId="0" borderId="3" xfId="2" applyNumberFormat="1" applyFont="1" applyBorder="1" applyAlignment="1">
      <alignment horizontal="center" vertical="center"/>
    </xf>
    <xf numFmtId="3" fontId="10" fillId="0" borderId="2" xfId="2" applyNumberFormat="1" applyFont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/>
    </xf>
    <xf numFmtId="0" fontId="12" fillId="0" borderId="1" xfId="0" applyFont="1" applyFill="1" applyBorder="1"/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right"/>
    </xf>
    <xf numFmtId="0" fontId="8" fillId="2" borderId="2" xfId="3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>
      <alignment horizontal="center" vertical="center"/>
    </xf>
    <xf numFmtId="3" fontId="10" fillId="2" borderId="1" xfId="2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left" vertical="center"/>
    </xf>
    <xf numFmtId="4" fontId="8" fillId="2" borderId="1" xfId="3" applyNumberFormat="1" applyFont="1" applyFill="1" applyBorder="1" applyAlignment="1">
      <alignment horizontal="right" vertical="center"/>
    </xf>
    <xf numFmtId="0" fontId="8" fillId="2" borderId="1" xfId="3" applyFont="1" applyFill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0" fillId="0" borderId="1" xfId="3" applyFont="1" applyBorder="1" applyAlignment="1">
      <alignment horizontal="left" vertical="center"/>
    </xf>
    <xf numFmtId="4" fontId="9" fillId="0" borderId="2" xfId="0" applyNumberFormat="1" applyFont="1" applyBorder="1" applyAlignment="1"/>
    <xf numFmtId="0" fontId="14" fillId="0" borderId="0" xfId="0" applyFont="1" applyBorder="1" applyAlignment="1">
      <alignment horizontal="center"/>
    </xf>
    <xf numFmtId="43" fontId="8" fillId="0" borderId="0" xfId="2" applyFont="1" applyAlignment="1">
      <alignment horizontal="right" indent="1"/>
    </xf>
    <xf numFmtId="4" fontId="16" fillId="0" borderId="1" xfId="0" applyNumberFormat="1" applyFont="1" applyBorder="1"/>
    <xf numFmtId="3" fontId="4" fillId="2" borderId="0" xfId="2" applyNumberFormat="1" applyFont="1" applyFill="1" applyBorder="1" applyAlignment="1">
      <alignment horizontal="center" vertical="center"/>
    </xf>
    <xf numFmtId="4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4" fontId="9" fillId="0" borderId="0" xfId="0" applyNumberFormat="1" applyFont="1" applyBorder="1" applyAlignment="1"/>
    <xf numFmtId="4" fontId="0" fillId="0" borderId="0" xfId="0" applyNumberFormat="1"/>
    <xf numFmtId="165" fontId="4" fillId="0" borderId="0" xfId="3" applyNumberFormat="1" applyFont="1" applyAlignment="1">
      <alignment horizontal="center"/>
    </xf>
    <xf numFmtId="165" fontId="10" fillId="0" borderId="7" xfId="3" applyNumberFormat="1" applyFont="1" applyBorder="1" applyAlignment="1">
      <alignment horizontal="center" vertical="center"/>
    </xf>
    <xf numFmtId="165" fontId="10" fillId="0" borderId="9" xfId="3" applyNumberFormat="1" applyFont="1" applyBorder="1" applyAlignment="1">
      <alignment horizontal="center" vertical="center"/>
    </xf>
    <xf numFmtId="165" fontId="8" fillId="0" borderId="9" xfId="3" applyNumberFormat="1" applyFont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165" fontId="11" fillId="0" borderId="9" xfId="3" applyNumberFormat="1" applyFont="1" applyBorder="1" applyAlignment="1">
      <alignment horizontal="center" vertical="center"/>
    </xf>
    <xf numFmtId="165" fontId="10" fillId="0" borderId="5" xfId="2" applyNumberFormat="1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/>
    </xf>
    <xf numFmtId="165" fontId="0" fillId="0" borderId="0" xfId="0" applyNumberFormat="1"/>
    <xf numFmtId="165" fontId="4" fillId="0" borderId="9" xfId="3" applyNumberFormat="1" applyFont="1" applyBorder="1" applyAlignment="1">
      <alignment horizontal="center"/>
    </xf>
    <xf numFmtId="165" fontId="8" fillId="0" borderId="9" xfId="3" applyNumberFormat="1" applyFont="1" applyBorder="1" applyAlignment="1">
      <alignment horizontal="center" vertical="center"/>
    </xf>
    <xf numFmtId="165" fontId="8" fillId="0" borderId="0" xfId="3" applyNumberFormat="1" applyFont="1" applyBorder="1" applyAlignment="1">
      <alignment horizontal="center"/>
    </xf>
    <xf numFmtId="4" fontId="8" fillId="0" borderId="0" xfId="3" applyNumberFormat="1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18" fillId="0" borderId="1" xfId="0" applyFont="1" applyBorder="1"/>
    <xf numFmtId="0" fontId="14" fillId="0" borderId="1" xfId="0" applyFont="1" applyFill="1" applyBorder="1"/>
    <xf numFmtId="0" fontId="14" fillId="0" borderId="1" xfId="0" applyFont="1" applyBorder="1"/>
    <xf numFmtId="0" fontId="18" fillId="0" borderId="1" xfId="0" applyFont="1" applyFill="1" applyBorder="1"/>
    <xf numFmtId="2" fontId="12" fillId="0" borderId="1" xfId="0" applyNumberFormat="1" applyFont="1" applyBorder="1" applyAlignment="1">
      <alignment horizontal="center"/>
    </xf>
    <xf numFmtId="0" fontId="0" fillId="0" borderId="1" xfId="0" applyBorder="1"/>
    <xf numFmtId="0" fontId="8" fillId="0" borderId="0" xfId="3" applyFont="1" applyFill="1" applyBorder="1" applyAlignment="1">
      <alignment horizontal="left" vertical="center"/>
    </xf>
    <xf numFmtId="4" fontId="8" fillId="0" borderId="4" xfId="3" applyNumberFormat="1" applyFont="1" applyBorder="1" applyAlignment="1">
      <alignment horizontal="center"/>
    </xf>
    <xf numFmtId="4" fontId="8" fillId="0" borderId="5" xfId="3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center"/>
    </xf>
    <xf numFmtId="4" fontId="8" fillId="0" borderId="4" xfId="3" applyNumberFormat="1" applyFont="1" applyBorder="1" applyAlignment="1">
      <alignment horizontal="right"/>
    </xf>
    <xf numFmtId="4" fontId="8" fillId="0" borderId="5" xfId="3" applyNumberFormat="1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3" fontId="10" fillId="0" borderId="4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0" fontId="6" fillId="0" borderId="0" xfId="0" applyFont="1" applyAlignment="1"/>
    <xf numFmtId="0" fontId="17" fillId="0" borderId="6" xfId="3" applyFont="1" applyBorder="1" applyAlignment="1">
      <alignment horizontal="center" vertical="center"/>
    </xf>
    <xf numFmtId="0" fontId="17" fillId="0" borderId="7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9" xfId="3" applyFont="1" applyBorder="1" applyAlignment="1">
      <alignment horizontal="center" vertical="center"/>
    </xf>
    <xf numFmtId="4" fontId="4" fillId="0" borderId="4" xfId="3" applyNumberFormat="1" applyFont="1" applyBorder="1" applyAlignment="1">
      <alignment horizontal="right"/>
    </xf>
    <xf numFmtId="4" fontId="4" fillId="0" borderId="5" xfId="3" applyNumberFormat="1" applyFont="1" applyBorder="1" applyAlignment="1">
      <alignment horizontal="right"/>
    </xf>
    <xf numFmtId="4" fontId="8" fillId="0" borderId="4" xfId="3" applyNumberFormat="1" applyFont="1" applyBorder="1" applyAlignment="1">
      <alignment horizontal="center" vertical="center"/>
    </xf>
    <xf numFmtId="4" fontId="8" fillId="0" borderId="5" xfId="3" applyNumberFormat="1" applyFont="1" applyBorder="1" applyAlignment="1">
      <alignment horizontal="center" vertical="center"/>
    </xf>
  </cellXfs>
  <cellStyles count="6">
    <cellStyle name="เครื่องหมายจุลภาค 2" xfId="1" xr:uid="{00000000-0005-0000-0000-000002000000}"/>
    <cellStyle name="เครื่องหมายจุลภาค_Sheet1" xfId="2" xr:uid="{00000000-0005-0000-0000-000003000000}"/>
    <cellStyle name="ปกติ" xfId="0" builtinId="0"/>
    <cellStyle name="ปกติ 2" xfId="4" xr:uid="{00000000-0005-0000-0000-000004000000}"/>
    <cellStyle name="ปกติ 3" xfId="5" xr:uid="{00000000-0005-0000-0000-000005000000}"/>
    <cellStyle name="ปกติ_Sheet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50C2D-E8ED-49C2-B84B-74897D9E8CCE}">
  <sheetPr>
    <tabColor rgb="FF00B0F0"/>
  </sheetPr>
  <dimension ref="A1:J62"/>
  <sheetViews>
    <sheetView tabSelected="1" view="pageBreakPreview" topLeftCell="A19" zoomScaleNormal="100" zoomScaleSheetLayoutView="100" workbookViewId="0">
      <selection activeCell="B5" sqref="B5"/>
    </sheetView>
  </sheetViews>
  <sheetFormatPr defaultColWidth="9" defaultRowHeight="14.4"/>
  <cols>
    <col min="1" max="1" width="3.77734375" style="1" customWidth="1"/>
    <col min="2" max="2" width="42.44140625" style="1" customWidth="1"/>
    <col min="3" max="3" width="11.109375" style="1" customWidth="1"/>
    <col min="4" max="4" width="9.6640625" style="1" customWidth="1"/>
    <col min="5" max="5" width="6.33203125" style="1" customWidth="1"/>
    <col min="6" max="6" width="5.6640625" style="1" customWidth="1"/>
    <col min="7" max="7" width="8.44140625" style="65" customWidth="1"/>
    <col min="8" max="8" width="13.88671875" style="1" customWidth="1"/>
    <col min="9" max="10" width="10" style="1" bestFit="1" customWidth="1"/>
    <col min="11" max="16384" width="9" style="1"/>
  </cols>
  <sheetData>
    <row r="1" spans="1:8" ht="24.6">
      <c r="A1" s="101" t="s">
        <v>8</v>
      </c>
      <c r="B1" s="102"/>
      <c r="C1" s="102"/>
      <c r="D1" s="102"/>
      <c r="E1" s="102"/>
      <c r="F1" s="102"/>
      <c r="G1" s="102"/>
      <c r="H1" s="102"/>
    </row>
    <row r="2" spans="1:8" ht="24.6">
      <c r="A2" s="3" t="s">
        <v>64</v>
      </c>
      <c r="B2" s="2"/>
      <c r="C2" s="3"/>
      <c r="D2" s="4"/>
      <c r="E2" s="4"/>
      <c r="F2" s="4"/>
      <c r="G2" s="57"/>
      <c r="H2" s="5"/>
    </row>
    <row r="3" spans="1:8" ht="24.6">
      <c r="A3" s="3" t="s">
        <v>70</v>
      </c>
      <c r="B3" s="2"/>
      <c r="C3" s="3"/>
      <c r="D3" s="4"/>
      <c r="E3" s="4"/>
      <c r="F3" s="4"/>
      <c r="G3" s="57"/>
      <c r="H3" s="6"/>
    </row>
    <row r="4" spans="1:8" ht="24.6">
      <c r="A4" s="2" t="s">
        <v>66</v>
      </c>
      <c r="B4" s="2"/>
      <c r="C4" s="3"/>
      <c r="D4" s="4"/>
      <c r="E4" s="4"/>
      <c r="F4" s="4"/>
      <c r="G4" s="57"/>
      <c r="H4" s="7"/>
    </row>
    <row r="5" spans="1:8" ht="24.6">
      <c r="A5" s="2" t="s">
        <v>65</v>
      </c>
      <c r="B5" s="8"/>
      <c r="C5" s="3"/>
      <c r="D5" s="4"/>
      <c r="E5" s="4"/>
      <c r="F5" s="4"/>
      <c r="G5" s="57"/>
      <c r="H5" s="7"/>
    </row>
    <row r="6" spans="1:8" ht="22.2" customHeight="1">
      <c r="A6" s="2"/>
      <c r="B6" s="8"/>
      <c r="C6" s="3"/>
      <c r="D6" s="4"/>
      <c r="E6" s="4"/>
      <c r="F6" s="4"/>
      <c r="G6" s="57"/>
      <c r="H6" s="50" t="s">
        <v>68</v>
      </c>
    </row>
    <row r="7" spans="1:8" ht="21">
      <c r="A7" s="95" t="s">
        <v>0</v>
      </c>
      <c r="B7" s="95" t="s">
        <v>1</v>
      </c>
      <c r="C7" s="15" t="s">
        <v>2</v>
      </c>
      <c r="D7" s="95" t="s">
        <v>3</v>
      </c>
      <c r="E7" s="103" t="s">
        <v>25</v>
      </c>
      <c r="F7" s="104"/>
      <c r="G7" s="58" t="s">
        <v>63</v>
      </c>
      <c r="H7" s="17" t="s">
        <v>61</v>
      </c>
    </row>
    <row r="8" spans="1:8" ht="21">
      <c r="A8" s="96"/>
      <c r="B8" s="96"/>
      <c r="C8" s="9" t="s">
        <v>4</v>
      </c>
      <c r="D8" s="96"/>
      <c r="E8" s="105" t="s">
        <v>26</v>
      </c>
      <c r="F8" s="106"/>
      <c r="G8" s="59"/>
      <c r="H8" s="18" t="s">
        <v>26</v>
      </c>
    </row>
    <row r="9" spans="1:8" ht="24.6">
      <c r="A9" s="14">
        <v>1</v>
      </c>
      <c r="B9" s="47" t="s">
        <v>12</v>
      </c>
      <c r="C9" s="12"/>
      <c r="D9" s="13"/>
      <c r="E9" s="107"/>
      <c r="F9" s="108"/>
      <c r="G9" s="66"/>
      <c r="H9" s="48"/>
    </row>
    <row r="10" spans="1:8" ht="24.6">
      <c r="A10" s="11"/>
      <c r="B10" s="20" t="s">
        <v>13</v>
      </c>
      <c r="C10" s="23">
        <v>30.97</v>
      </c>
      <c r="D10" s="22" t="s">
        <v>5</v>
      </c>
      <c r="E10" s="109">
        <v>3871.25</v>
      </c>
      <c r="F10" s="110">
        <v>3871.25</v>
      </c>
      <c r="G10" s="67">
        <v>1.3056000000000001</v>
      </c>
      <c r="H10" s="48">
        <f>E10*G10</f>
        <v>5054.3040000000001</v>
      </c>
    </row>
    <row r="11" spans="1:8" ht="24.6">
      <c r="A11" s="11"/>
      <c r="B11" s="19" t="s">
        <v>14</v>
      </c>
      <c r="C11" s="23">
        <v>8</v>
      </c>
      <c r="D11" s="22" t="s">
        <v>5</v>
      </c>
      <c r="E11" s="109">
        <v>18189.599999999999</v>
      </c>
      <c r="F11" s="110">
        <v>18189.599999999999</v>
      </c>
      <c r="G11" s="67">
        <v>1.3056000000000001</v>
      </c>
      <c r="H11" s="48">
        <f t="shared" ref="H11:H19" si="0">E11*G11</f>
        <v>23748.341759999999</v>
      </c>
    </row>
    <row r="12" spans="1:8" ht="24.6">
      <c r="A12" s="11"/>
      <c r="B12" s="19" t="s">
        <v>15</v>
      </c>
      <c r="C12" s="23">
        <v>1.6</v>
      </c>
      <c r="D12" s="22" t="s">
        <v>5</v>
      </c>
      <c r="E12" s="109">
        <v>3242.4160000000002</v>
      </c>
      <c r="F12" s="110">
        <v>3242.4160000000002</v>
      </c>
      <c r="G12" s="67">
        <v>1.3056000000000001</v>
      </c>
      <c r="H12" s="48">
        <f t="shared" si="0"/>
        <v>4233.2983296000002</v>
      </c>
    </row>
    <row r="13" spans="1:8" ht="24.6">
      <c r="A13" s="11"/>
      <c r="B13" s="19" t="s">
        <v>16</v>
      </c>
      <c r="C13" s="23">
        <v>3</v>
      </c>
      <c r="D13" s="22" t="s">
        <v>5</v>
      </c>
      <c r="E13" s="109">
        <v>2085.9300000000003</v>
      </c>
      <c r="F13" s="110">
        <v>2085.9300000000003</v>
      </c>
      <c r="G13" s="67">
        <v>1.3056000000000001</v>
      </c>
      <c r="H13" s="48">
        <f t="shared" si="0"/>
        <v>2723.3902080000007</v>
      </c>
    </row>
    <row r="14" spans="1:8" ht="24.6">
      <c r="A14" s="11"/>
      <c r="B14" s="19" t="s">
        <v>17</v>
      </c>
      <c r="C14" s="23">
        <v>11.7</v>
      </c>
      <c r="D14" s="22" t="s">
        <v>5</v>
      </c>
      <c r="E14" s="109">
        <v>1684.8</v>
      </c>
      <c r="F14" s="110">
        <v>1684.8</v>
      </c>
      <c r="G14" s="67">
        <v>1.3056000000000001</v>
      </c>
      <c r="H14" s="48">
        <f t="shared" si="0"/>
        <v>2199.67488</v>
      </c>
    </row>
    <row r="15" spans="1:8" ht="24.6">
      <c r="A15" s="11"/>
      <c r="B15" s="19" t="s">
        <v>18</v>
      </c>
      <c r="C15" s="23">
        <v>17.16</v>
      </c>
      <c r="D15" s="22" t="s">
        <v>6</v>
      </c>
      <c r="E15" s="109">
        <v>2282.2800000000002</v>
      </c>
      <c r="F15" s="110">
        <v>2282.2800000000002</v>
      </c>
      <c r="G15" s="67">
        <v>1.3056000000000001</v>
      </c>
      <c r="H15" s="48">
        <f t="shared" si="0"/>
        <v>2979.7447680000005</v>
      </c>
    </row>
    <row r="16" spans="1:8" ht="24.6">
      <c r="A16" s="11"/>
      <c r="B16" s="19" t="s">
        <v>19</v>
      </c>
      <c r="C16" s="24">
        <v>0.21299999999999999</v>
      </c>
      <c r="D16" s="22" t="s">
        <v>23</v>
      </c>
      <c r="E16" s="109">
        <v>4190.8729799999992</v>
      </c>
      <c r="F16" s="110">
        <v>4190.8729799999992</v>
      </c>
      <c r="G16" s="67">
        <v>1.3056000000000001</v>
      </c>
      <c r="H16" s="48">
        <f t="shared" si="0"/>
        <v>5471.6037626879997</v>
      </c>
    </row>
    <row r="17" spans="1:9" ht="24.6">
      <c r="A17" s="11"/>
      <c r="B17" s="19" t="s">
        <v>20</v>
      </c>
      <c r="C17" s="24">
        <v>0.21299999999999999</v>
      </c>
      <c r="D17" s="22" t="s">
        <v>23</v>
      </c>
      <c r="E17" s="109">
        <v>4142.1023699999996</v>
      </c>
      <c r="F17" s="110">
        <v>4142.1023699999996</v>
      </c>
      <c r="G17" s="67">
        <v>1.3056000000000001</v>
      </c>
      <c r="H17" s="48">
        <f t="shared" si="0"/>
        <v>5407.9288542719996</v>
      </c>
    </row>
    <row r="18" spans="1:9" ht="24.6">
      <c r="A18" s="11"/>
      <c r="B18" s="19" t="s">
        <v>21</v>
      </c>
      <c r="C18" s="23">
        <v>12</v>
      </c>
      <c r="D18" s="22" t="s">
        <v>10</v>
      </c>
      <c r="E18" s="80">
        <v>2760</v>
      </c>
      <c r="F18" s="81">
        <v>2760</v>
      </c>
      <c r="G18" s="67">
        <v>1.3056000000000001</v>
      </c>
      <c r="H18" s="48">
        <f t="shared" si="0"/>
        <v>3603.4560000000001</v>
      </c>
    </row>
    <row r="19" spans="1:9" ht="24.6">
      <c r="A19" s="11"/>
      <c r="B19" s="19" t="s">
        <v>22</v>
      </c>
      <c r="C19" s="23">
        <v>1</v>
      </c>
      <c r="D19" s="22" t="s">
        <v>10</v>
      </c>
      <c r="E19" s="80">
        <v>318860</v>
      </c>
      <c r="F19" s="81">
        <v>288000</v>
      </c>
      <c r="G19" s="67">
        <v>1.3056000000000001</v>
      </c>
      <c r="H19" s="48">
        <f t="shared" si="0"/>
        <v>416303.61600000004</v>
      </c>
    </row>
    <row r="20" spans="1:9" ht="21">
      <c r="A20" s="28">
        <v>2</v>
      </c>
      <c r="B20" s="29" t="s">
        <v>28</v>
      </c>
      <c r="C20" s="25"/>
      <c r="D20" s="26"/>
      <c r="E20" s="80"/>
      <c r="F20" s="81"/>
      <c r="G20" s="60"/>
      <c r="H20" s="48"/>
      <c r="I20" s="56"/>
    </row>
    <row r="21" spans="1:9" ht="24.6">
      <c r="A21" s="11"/>
      <c r="B21" s="10" t="s">
        <v>29</v>
      </c>
      <c r="C21" s="27">
        <v>1</v>
      </c>
      <c r="D21" s="22" t="s">
        <v>10</v>
      </c>
      <c r="E21" s="80">
        <v>55640</v>
      </c>
      <c r="F21" s="81">
        <v>52000</v>
      </c>
      <c r="G21" s="60">
        <v>1.3056000000000001</v>
      </c>
      <c r="H21" s="48">
        <f>E21*G21</f>
        <v>72643.584000000003</v>
      </c>
    </row>
    <row r="22" spans="1:9" ht="24.6">
      <c r="A22" s="11"/>
      <c r="B22" s="10" t="s">
        <v>30</v>
      </c>
      <c r="C22" s="27">
        <v>0.3</v>
      </c>
      <c r="D22" s="22" t="s">
        <v>5</v>
      </c>
      <c r="E22" s="80">
        <v>91.292999999999992</v>
      </c>
      <c r="F22" s="81">
        <v>91.292999999999992</v>
      </c>
      <c r="G22" s="60">
        <v>1.3056000000000001</v>
      </c>
      <c r="H22" s="48">
        <f t="shared" ref="H22:H30" si="1">E22*G22</f>
        <v>119.1921408</v>
      </c>
    </row>
    <row r="23" spans="1:9" ht="24.6">
      <c r="A23" s="11"/>
      <c r="B23" s="10" t="s">
        <v>31</v>
      </c>
      <c r="C23" s="23">
        <v>15</v>
      </c>
      <c r="D23" s="22" t="s">
        <v>5</v>
      </c>
      <c r="E23" s="80">
        <v>225</v>
      </c>
      <c r="F23" s="81">
        <v>225</v>
      </c>
      <c r="G23" s="60">
        <v>1.3056000000000001</v>
      </c>
      <c r="H23" s="48">
        <f t="shared" si="1"/>
        <v>293.76000000000005</v>
      </c>
    </row>
    <row r="24" spans="1:9" ht="24.6">
      <c r="A24" s="11"/>
      <c r="B24" s="10" t="s">
        <v>32</v>
      </c>
      <c r="C24" s="23">
        <v>0.15</v>
      </c>
      <c r="D24" s="22" t="s">
        <v>5</v>
      </c>
      <c r="E24" s="80">
        <v>45.646499999999996</v>
      </c>
      <c r="F24" s="81">
        <v>45.646499999999996</v>
      </c>
      <c r="G24" s="60">
        <v>1.3056000000000001</v>
      </c>
      <c r="H24" s="48">
        <f t="shared" si="1"/>
        <v>59.596070400000002</v>
      </c>
    </row>
    <row r="25" spans="1:9" ht="24.6">
      <c r="A25" s="11"/>
      <c r="B25" s="10" t="s">
        <v>16</v>
      </c>
      <c r="C25" s="23">
        <v>0.1</v>
      </c>
      <c r="D25" s="22" t="s">
        <v>5</v>
      </c>
      <c r="E25" s="80">
        <v>30.431000000000001</v>
      </c>
      <c r="F25" s="81">
        <v>30.431000000000001</v>
      </c>
      <c r="G25" s="60">
        <v>1.3056000000000001</v>
      </c>
      <c r="H25" s="48">
        <f t="shared" si="1"/>
        <v>39.730713600000001</v>
      </c>
    </row>
    <row r="26" spans="1:9" ht="24.6">
      <c r="A26" s="11"/>
      <c r="B26" s="10" t="s">
        <v>33</v>
      </c>
      <c r="C26" s="23">
        <v>0.1</v>
      </c>
      <c r="D26" s="22" t="s">
        <v>5</v>
      </c>
      <c r="E26" s="80">
        <v>30.431000000000001</v>
      </c>
      <c r="F26" s="81">
        <v>30.431000000000001</v>
      </c>
      <c r="G26" s="60">
        <v>1.3056000000000001</v>
      </c>
      <c r="H26" s="48">
        <f t="shared" si="1"/>
        <v>39.730713600000001</v>
      </c>
    </row>
    <row r="27" spans="1:9" ht="24.6">
      <c r="A27" s="11"/>
      <c r="B27" s="10" t="s">
        <v>34</v>
      </c>
      <c r="C27" s="23">
        <v>0.1</v>
      </c>
      <c r="D27" s="22" t="s">
        <v>5</v>
      </c>
      <c r="E27" s="80">
        <v>60</v>
      </c>
      <c r="F27" s="81">
        <v>60</v>
      </c>
      <c r="G27" s="60">
        <v>1.3056000000000001</v>
      </c>
      <c r="H27" s="48">
        <f t="shared" si="1"/>
        <v>78.336000000000013</v>
      </c>
    </row>
    <row r="28" spans="1:9" ht="24.6">
      <c r="A28" s="11"/>
      <c r="B28" s="10" t="s">
        <v>35</v>
      </c>
      <c r="C28" s="23">
        <v>0.2</v>
      </c>
      <c r="D28" s="22" t="s">
        <v>5</v>
      </c>
      <c r="E28" s="80">
        <v>120</v>
      </c>
      <c r="F28" s="81">
        <v>120</v>
      </c>
      <c r="G28" s="60">
        <v>1.3056000000000001</v>
      </c>
      <c r="H28" s="48">
        <f t="shared" si="1"/>
        <v>156.67200000000003</v>
      </c>
      <c r="I28" s="56"/>
    </row>
    <row r="29" spans="1:9" ht="24.6">
      <c r="A29" s="11"/>
      <c r="B29" s="19" t="s">
        <v>14</v>
      </c>
      <c r="C29" s="23">
        <v>1.4</v>
      </c>
      <c r="D29" s="21" t="s">
        <v>5</v>
      </c>
      <c r="E29" s="80">
        <v>3164.98</v>
      </c>
      <c r="F29" s="81">
        <v>3164.98</v>
      </c>
      <c r="G29" s="60">
        <v>1.3056000000000001</v>
      </c>
      <c r="H29" s="48">
        <f t="shared" si="1"/>
        <v>4132.1978880000006</v>
      </c>
      <c r="I29" s="56"/>
    </row>
    <row r="30" spans="1:9" ht="24.6">
      <c r="A30" s="11"/>
      <c r="B30" s="19" t="s">
        <v>24</v>
      </c>
      <c r="C30" s="23">
        <v>0.03</v>
      </c>
      <c r="D30" s="22" t="s">
        <v>23</v>
      </c>
      <c r="E30" s="80">
        <v>666.56939999999997</v>
      </c>
      <c r="F30" s="81">
        <v>666.56939999999997</v>
      </c>
      <c r="G30" s="60">
        <v>1.3056000000000001</v>
      </c>
      <c r="H30" s="48">
        <f t="shared" si="1"/>
        <v>870.27300864000006</v>
      </c>
    </row>
    <row r="31" spans="1:9" ht="24.6">
      <c r="A31" s="52"/>
      <c r="B31" s="79"/>
      <c r="C31" s="53"/>
      <c r="D31" s="54"/>
      <c r="E31" s="69"/>
      <c r="F31" s="69"/>
      <c r="G31" s="68"/>
      <c r="H31" s="55"/>
      <c r="I31" s="56"/>
    </row>
    <row r="32" spans="1:9" ht="24.6">
      <c r="A32" s="52"/>
      <c r="B32" s="79"/>
      <c r="C32" s="53"/>
      <c r="D32" s="54"/>
      <c r="E32" s="69"/>
      <c r="F32" s="69"/>
      <c r="G32" s="68"/>
      <c r="H32" s="55"/>
    </row>
    <row r="33" spans="1:8" ht="21">
      <c r="A33" s="40"/>
      <c r="B33" s="40"/>
      <c r="C33" s="49"/>
      <c r="D33" s="49"/>
      <c r="E33" s="49"/>
      <c r="F33" s="49"/>
      <c r="G33" s="61"/>
      <c r="H33" s="50" t="s">
        <v>69</v>
      </c>
    </row>
    <row r="34" spans="1:8" ht="21">
      <c r="A34" s="95" t="s">
        <v>0</v>
      </c>
      <c r="B34" s="95" t="s">
        <v>1</v>
      </c>
      <c r="C34" s="16" t="s">
        <v>2</v>
      </c>
      <c r="D34" s="95" t="s">
        <v>3</v>
      </c>
      <c r="E34" s="97" t="s">
        <v>25</v>
      </c>
      <c r="F34" s="98"/>
      <c r="G34" s="58" t="s">
        <v>63</v>
      </c>
      <c r="H34" s="17" t="s">
        <v>27</v>
      </c>
    </row>
    <row r="35" spans="1:8" ht="21">
      <c r="A35" s="96"/>
      <c r="B35" s="96"/>
      <c r="C35" s="9" t="s">
        <v>4</v>
      </c>
      <c r="D35" s="96"/>
      <c r="E35" s="99" t="s">
        <v>26</v>
      </c>
      <c r="F35" s="100"/>
      <c r="G35" s="62"/>
      <c r="H35" s="18" t="s">
        <v>26</v>
      </c>
    </row>
    <row r="36" spans="1:8" ht="21">
      <c r="A36" s="28">
        <v>3</v>
      </c>
      <c r="B36" s="29" t="s">
        <v>36</v>
      </c>
      <c r="C36" s="30"/>
      <c r="D36" s="31"/>
      <c r="E36" s="84"/>
      <c r="F36" s="85"/>
      <c r="G36" s="60"/>
      <c r="H36" s="48"/>
    </row>
    <row r="37" spans="1:8" ht="21">
      <c r="A37" s="32"/>
      <c r="B37" s="20" t="s">
        <v>37</v>
      </c>
      <c r="C37" s="33">
        <v>10</v>
      </c>
      <c r="D37" s="33" t="s">
        <v>9</v>
      </c>
      <c r="E37" s="80">
        <v>649.5</v>
      </c>
      <c r="F37" s="81">
        <v>649.5</v>
      </c>
      <c r="G37" s="60">
        <v>1.3056000000000001</v>
      </c>
      <c r="H37" s="48">
        <f>E37*G37</f>
        <v>847.98720000000003</v>
      </c>
    </row>
    <row r="38" spans="1:8" ht="21">
      <c r="A38" s="32"/>
      <c r="B38" s="20" t="s">
        <v>38</v>
      </c>
      <c r="C38" s="33">
        <v>4</v>
      </c>
      <c r="D38" s="33" t="s">
        <v>9</v>
      </c>
      <c r="E38" s="80">
        <v>598.6</v>
      </c>
      <c r="F38" s="81">
        <v>598.6</v>
      </c>
      <c r="G38" s="60">
        <v>1.3056000000000001</v>
      </c>
      <c r="H38" s="48">
        <f t="shared" ref="H38:H48" si="2">E38*G38</f>
        <v>781.53216000000009</v>
      </c>
    </row>
    <row r="39" spans="1:8" ht="21">
      <c r="A39" s="32"/>
      <c r="B39" s="20" t="s">
        <v>39</v>
      </c>
      <c r="C39" s="33">
        <v>2</v>
      </c>
      <c r="D39" s="33" t="s">
        <v>7</v>
      </c>
      <c r="E39" s="80">
        <v>1366</v>
      </c>
      <c r="F39" s="81">
        <v>1366</v>
      </c>
      <c r="G39" s="60">
        <v>1.3056000000000001</v>
      </c>
      <c r="H39" s="48">
        <f t="shared" si="2"/>
        <v>1783.4496000000001</v>
      </c>
    </row>
    <row r="40" spans="1:8" ht="21">
      <c r="A40" s="32"/>
      <c r="B40" s="20" t="s">
        <v>40</v>
      </c>
      <c r="C40" s="33">
        <v>2</v>
      </c>
      <c r="D40" s="33" t="s">
        <v>7</v>
      </c>
      <c r="E40" s="80">
        <v>1804</v>
      </c>
      <c r="F40" s="81">
        <v>1804</v>
      </c>
      <c r="G40" s="60">
        <v>1.3056000000000001</v>
      </c>
      <c r="H40" s="48">
        <f t="shared" si="2"/>
        <v>2355.3024</v>
      </c>
    </row>
    <row r="41" spans="1:8" ht="21">
      <c r="A41" s="32"/>
      <c r="B41" s="20" t="s">
        <v>41</v>
      </c>
      <c r="C41" s="33">
        <v>6</v>
      </c>
      <c r="D41" s="33" t="s">
        <v>7</v>
      </c>
      <c r="E41" s="80">
        <v>6678</v>
      </c>
      <c r="F41" s="81">
        <v>6678</v>
      </c>
      <c r="G41" s="60">
        <v>1.3056000000000001</v>
      </c>
      <c r="H41" s="48">
        <f t="shared" si="2"/>
        <v>8718.7968000000001</v>
      </c>
    </row>
    <row r="42" spans="1:8" ht="21">
      <c r="A42" s="32"/>
      <c r="B42" s="20" t="s">
        <v>42</v>
      </c>
      <c r="C42" s="33">
        <v>1</v>
      </c>
      <c r="D42" s="33" t="s">
        <v>43</v>
      </c>
      <c r="E42" s="80">
        <v>296</v>
      </c>
      <c r="F42" s="81">
        <v>296</v>
      </c>
      <c r="G42" s="60">
        <v>1.3056000000000001</v>
      </c>
      <c r="H42" s="48">
        <f t="shared" si="2"/>
        <v>386.45760000000001</v>
      </c>
    </row>
    <row r="43" spans="1:8" ht="21">
      <c r="A43" s="32"/>
      <c r="B43" s="20" t="s">
        <v>44</v>
      </c>
      <c r="C43" s="33">
        <v>1</v>
      </c>
      <c r="D43" s="33" t="s">
        <v>43</v>
      </c>
      <c r="E43" s="80">
        <v>1740</v>
      </c>
      <c r="F43" s="81">
        <v>1740</v>
      </c>
      <c r="G43" s="60">
        <v>1.3056000000000001</v>
      </c>
      <c r="H43" s="48">
        <f t="shared" si="2"/>
        <v>2271.7440000000001</v>
      </c>
    </row>
    <row r="44" spans="1:8" ht="21">
      <c r="A44" s="32"/>
      <c r="B44" s="20" t="s">
        <v>45</v>
      </c>
      <c r="C44" s="33">
        <v>1</v>
      </c>
      <c r="D44" s="33" t="s">
        <v>43</v>
      </c>
      <c r="E44" s="80">
        <v>2070</v>
      </c>
      <c r="F44" s="81">
        <v>2070</v>
      </c>
      <c r="G44" s="60">
        <v>1.3056000000000001</v>
      </c>
      <c r="H44" s="48">
        <f t="shared" si="2"/>
        <v>2702.5920000000001</v>
      </c>
    </row>
    <row r="45" spans="1:8" ht="24.6">
      <c r="A45" s="11"/>
      <c r="B45" s="20" t="s">
        <v>46</v>
      </c>
      <c r="C45" s="33">
        <v>2</v>
      </c>
      <c r="D45" s="33" t="s">
        <v>43</v>
      </c>
      <c r="E45" s="80">
        <v>1180</v>
      </c>
      <c r="F45" s="81">
        <v>1180</v>
      </c>
      <c r="G45" s="60">
        <v>1.3056000000000001</v>
      </c>
      <c r="H45" s="48">
        <f t="shared" si="2"/>
        <v>1540.6080000000002</v>
      </c>
    </row>
    <row r="46" spans="1:8" ht="24.6">
      <c r="A46" s="11"/>
      <c r="B46" s="20" t="s">
        <v>47</v>
      </c>
      <c r="C46" s="33">
        <v>1</v>
      </c>
      <c r="D46" s="33" t="s">
        <v>4</v>
      </c>
      <c r="E46" s="80">
        <v>5500</v>
      </c>
      <c r="F46" s="81">
        <v>5500</v>
      </c>
      <c r="G46" s="60">
        <v>1.3056000000000001</v>
      </c>
      <c r="H46" s="48">
        <f t="shared" si="2"/>
        <v>7180.8</v>
      </c>
    </row>
    <row r="47" spans="1:8" ht="24.6">
      <c r="A47" s="11"/>
      <c r="B47" s="20" t="s">
        <v>48</v>
      </c>
      <c r="C47" s="33">
        <v>1</v>
      </c>
      <c r="D47" s="33" t="s">
        <v>10</v>
      </c>
      <c r="E47" s="80">
        <v>6550</v>
      </c>
      <c r="F47" s="81">
        <v>6550</v>
      </c>
      <c r="G47" s="60">
        <v>1.3056000000000001</v>
      </c>
      <c r="H47" s="48">
        <f t="shared" si="2"/>
        <v>8551.68</v>
      </c>
    </row>
    <row r="48" spans="1:8" ht="24.6">
      <c r="A48" s="11"/>
      <c r="B48" s="20" t="s">
        <v>49</v>
      </c>
      <c r="C48" s="33">
        <v>1</v>
      </c>
      <c r="D48" s="33" t="s">
        <v>4</v>
      </c>
      <c r="E48" s="80">
        <v>11600</v>
      </c>
      <c r="F48" s="81">
        <v>11600</v>
      </c>
      <c r="G48" s="60">
        <v>1.3056000000000001</v>
      </c>
      <c r="H48" s="48">
        <f t="shared" si="2"/>
        <v>15144.960000000001</v>
      </c>
    </row>
    <row r="49" spans="1:10" ht="21">
      <c r="A49" s="34">
        <v>4</v>
      </c>
      <c r="B49" s="73" t="s">
        <v>50</v>
      </c>
      <c r="C49" s="35"/>
      <c r="D49" s="36"/>
      <c r="E49" s="84"/>
      <c r="F49" s="85"/>
      <c r="G49" s="60"/>
      <c r="H49" s="48"/>
      <c r="I49" s="56"/>
    </row>
    <row r="50" spans="1:10" ht="21">
      <c r="A50" s="32"/>
      <c r="B50" s="74" t="s">
        <v>67</v>
      </c>
      <c r="C50" s="38">
        <v>1</v>
      </c>
      <c r="D50" s="33" t="s">
        <v>10</v>
      </c>
      <c r="E50" s="80">
        <v>7689</v>
      </c>
      <c r="F50" s="81"/>
      <c r="G50" s="60">
        <v>1.07</v>
      </c>
      <c r="H50" s="48">
        <f>E50*G50</f>
        <v>8227.2300000000014</v>
      </c>
    </row>
    <row r="51" spans="1:10" ht="21">
      <c r="A51" s="32"/>
      <c r="B51" s="74" t="s">
        <v>51</v>
      </c>
      <c r="C51" s="77">
        <v>1</v>
      </c>
      <c r="D51" s="37" t="s">
        <v>10</v>
      </c>
      <c r="E51" s="80">
        <v>2250</v>
      </c>
      <c r="F51" s="81">
        <v>2250</v>
      </c>
      <c r="G51" s="60">
        <v>1.07</v>
      </c>
      <c r="H51" s="48">
        <f t="shared" ref="H51:H56" si="3">E51*G51</f>
        <v>2407.5</v>
      </c>
    </row>
    <row r="52" spans="1:10" ht="21">
      <c r="A52" s="32"/>
      <c r="B52" s="74" t="s">
        <v>52</v>
      </c>
      <c r="C52" s="77">
        <v>50</v>
      </c>
      <c r="D52" s="37" t="s">
        <v>9</v>
      </c>
      <c r="E52" s="80">
        <v>4346</v>
      </c>
      <c r="F52" s="81">
        <v>4346</v>
      </c>
      <c r="G52" s="60">
        <v>1.07</v>
      </c>
      <c r="H52" s="48">
        <f t="shared" si="3"/>
        <v>4650.22</v>
      </c>
    </row>
    <row r="53" spans="1:10" ht="21">
      <c r="A53" s="32"/>
      <c r="B53" s="75" t="s">
        <v>53</v>
      </c>
      <c r="C53" s="77">
        <v>1</v>
      </c>
      <c r="D53" s="71" t="s">
        <v>10</v>
      </c>
      <c r="E53" s="80">
        <v>100</v>
      </c>
      <c r="F53" s="81">
        <v>100</v>
      </c>
      <c r="G53" s="60">
        <v>1.07</v>
      </c>
      <c r="H53" s="48">
        <f t="shared" si="3"/>
        <v>107</v>
      </c>
      <c r="I53" s="56"/>
    </row>
    <row r="54" spans="1:10" ht="21">
      <c r="A54" s="70"/>
      <c r="B54" s="74" t="s">
        <v>54</v>
      </c>
      <c r="C54" s="77">
        <v>4</v>
      </c>
      <c r="D54" s="71" t="s">
        <v>7</v>
      </c>
      <c r="E54" s="82">
        <v>172</v>
      </c>
      <c r="F54" s="83">
        <v>172</v>
      </c>
      <c r="G54" s="60">
        <v>1.07</v>
      </c>
      <c r="H54" s="48">
        <f t="shared" si="3"/>
        <v>184.04000000000002</v>
      </c>
    </row>
    <row r="55" spans="1:10" ht="21">
      <c r="A55" s="70"/>
      <c r="B55" s="74" t="s">
        <v>55</v>
      </c>
      <c r="C55" s="77">
        <v>25</v>
      </c>
      <c r="D55" s="71" t="s">
        <v>9</v>
      </c>
      <c r="E55" s="82">
        <v>1337.5</v>
      </c>
      <c r="F55" s="83">
        <v>1337.5</v>
      </c>
      <c r="G55" s="60">
        <v>1.07</v>
      </c>
      <c r="H55" s="48">
        <f t="shared" si="3"/>
        <v>1431.125</v>
      </c>
    </row>
    <row r="56" spans="1:10" ht="21">
      <c r="A56" s="70"/>
      <c r="B56" s="74" t="s">
        <v>56</v>
      </c>
      <c r="C56" s="77">
        <v>1</v>
      </c>
      <c r="D56" s="71" t="s">
        <v>10</v>
      </c>
      <c r="E56" s="82">
        <v>1297</v>
      </c>
      <c r="F56" s="83">
        <v>1297</v>
      </c>
      <c r="G56" s="60">
        <v>1.07</v>
      </c>
      <c r="H56" s="48">
        <f t="shared" si="3"/>
        <v>1387.7900000000002</v>
      </c>
    </row>
    <row r="57" spans="1:10" ht="21">
      <c r="A57" s="70">
        <v>5</v>
      </c>
      <c r="B57" s="76" t="s">
        <v>57</v>
      </c>
      <c r="C57" s="78"/>
      <c r="D57" s="78"/>
      <c r="E57" s="86"/>
      <c r="F57" s="87"/>
      <c r="G57" s="72"/>
      <c r="H57" s="48"/>
      <c r="I57" s="56"/>
    </row>
    <row r="58" spans="1:10" ht="21">
      <c r="A58" s="70"/>
      <c r="B58" s="74" t="s">
        <v>58</v>
      </c>
      <c r="C58" s="39">
        <v>1</v>
      </c>
      <c r="D58" s="71" t="s">
        <v>4</v>
      </c>
      <c r="E58" s="82">
        <v>7000</v>
      </c>
      <c r="F58" s="83"/>
      <c r="G58" s="72">
        <v>1.07</v>
      </c>
      <c r="H58" s="48">
        <f>E58*G58</f>
        <v>7490</v>
      </c>
    </row>
    <row r="59" spans="1:10" ht="21">
      <c r="A59" s="45">
        <v>9</v>
      </c>
      <c r="B59" s="46" t="s">
        <v>59</v>
      </c>
      <c r="C59" s="44"/>
      <c r="D59" s="41"/>
      <c r="E59" s="84"/>
      <c r="F59" s="85"/>
      <c r="G59" s="60"/>
      <c r="H59" s="48"/>
    </row>
    <row r="60" spans="1:10" ht="21">
      <c r="A60" s="43"/>
      <c r="B60" s="43" t="s">
        <v>60</v>
      </c>
      <c r="C60" s="42">
        <v>1</v>
      </c>
      <c r="D60" s="41" t="s">
        <v>4</v>
      </c>
      <c r="E60" s="80">
        <v>2000</v>
      </c>
      <c r="F60" s="81">
        <v>2000</v>
      </c>
      <c r="G60" s="60">
        <v>1.3056000000000001</v>
      </c>
      <c r="H60" s="48">
        <f>E60*1.3056</f>
        <v>2611.2000000000003</v>
      </c>
      <c r="I60" s="56"/>
    </row>
    <row r="61" spans="1:10" ht="21">
      <c r="A61" s="88" t="s">
        <v>62</v>
      </c>
      <c r="B61" s="89"/>
      <c r="C61" s="89"/>
      <c r="D61" s="89"/>
      <c r="E61" s="89"/>
      <c r="F61" s="90"/>
      <c r="G61" s="63"/>
      <c r="H61" s="51">
        <f>SUM(H10:H60)</f>
        <v>630920.44585759996</v>
      </c>
      <c r="J61" s="56"/>
    </row>
    <row r="62" spans="1:10" ht="21">
      <c r="A62" s="91" t="s">
        <v>11</v>
      </c>
      <c r="B62" s="92"/>
      <c r="C62" s="93" t="str">
        <f>BAHTTEXT(H62)</f>
        <v>ห้าแสนสามหมื่นสองพันเก้าร้อยบาทถ้วน</v>
      </c>
      <c r="D62" s="93"/>
      <c r="E62" s="93"/>
      <c r="F62" s="94"/>
      <c r="G62" s="64"/>
      <c r="H62" s="51">
        <v>532900</v>
      </c>
    </row>
  </sheetData>
  <mergeCells count="61">
    <mergeCell ref="E16:F16"/>
    <mergeCell ref="E17:F17"/>
    <mergeCell ref="E18:F18"/>
    <mergeCell ref="E19:F19"/>
    <mergeCell ref="E20:F20"/>
    <mergeCell ref="E22:F22"/>
    <mergeCell ref="A1:H1"/>
    <mergeCell ref="A7:A8"/>
    <mergeCell ref="B7:B8"/>
    <mergeCell ref="D7:D8"/>
    <mergeCell ref="E7:F7"/>
    <mergeCell ref="E8:F8"/>
    <mergeCell ref="E9:F9"/>
    <mergeCell ref="E10:F10"/>
    <mergeCell ref="E11:F11"/>
    <mergeCell ref="E12:F12"/>
    <mergeCell ref="E21:F21"/>
    <mergeCell ref="E14:F14"/>
    <mergeCell ref="E13:F13"/>
    <mergeCell ref="E15:F15"/>
    <mergeCell ref="A34:A35"/>
    <mergeCell ref="B34:B35"/>
    <mergeCell ref="D34:D35"/>
    <mergeCell ref="E34:F34"/>
    <mergeCell ref="E35:F35"/>
    <mergeCell ref="E23:F23"/>
    <mergeCell ref="E24:F24"/>
    <mergeCell ref="E25:F25"/>
    <mergeCell ref="E28:F28"/>
    <mergeCell ref="E26:F26"/>
    <mergeCell ref="E27:F27"/>
    <mergeCell ref="E42:F42"/>
    <mergeCell ref="E43:F43"/>
    <mergeCell ref="E44:F44"/>
    <mergeCell ref="E36:F36"/>
    <mergeCell ref="E38:F38"/>
    <mergeCell ref="E39:F39"/>
    <mergeCell ref="E37:F37"/>
    <mergeCell ref="E57:F57"/>
    <mergeCell ref="E58:F58"/>
    <mergeCell ref="A61:F61"/>
    <mergeCell ref="A62:B62"/>
    <mergeCell ref="C62:F62"/>
    <mergeCell ref="E59:F59"/>
    <mergeCell ref="E60:F60"/>
    <mergeCell ref="E29:F29"/>
    <mergeCell ref="E30:F30"/>
    <mergeCell ref="E54:F54"/>
    <mergeCell ref="E55:F55"/>
    <mergeCell ref="E56:F56"/>
    <mergeCell ref="E45:F45"/>
    <mergeCell ref="E46:F46"/>
    <mergeCell ref="E47:F47"/>
    <mergeCell ref="E53:F53"/>
    <mergeCell ref="E48:F48"/>
    <mergeCell ref="E49:F49"/>
    <mergeCell ref="E50:F50"/>
    <mergeCell ref="E51:F51"/>
    <mergeCell ref="E52:F52"/>
    <mergeCell ref="E40:F40"/>
    <mergeCell ref="E41:F41"/>
  </mergeCells>
  <pageMargins left="0.19685039370078741" right="0" top="0.55118110236220474" bottom="0.15748031496062992" header="0.31496062992125984" footer="0.31496062992125984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ก่อสร้างน้ำประปาหมู่บ้าน ม 7</vt:lpstr>
      <vt:lpstr>'ก่อสร้างน้ำประปาหมู่บ้าน ม 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ADISORN</dc:creator>
  <cp:lastModifiedBy>acer</cp:lastModifiedBy>
  <cp:lastPrinted>2021-05-31T04:25:59Z</cp:lastPrinted>
  <dcterms:created xsi:type="dcterms:W3CDTF">2018-05-17T04:38:23Z</dcterms:created>
  <dcterms:modified xsi:type="dcterms:W3CDTF">2021-08-20T06:26:14Z</dcterms:modified>
</cp:coreProperties>
</file>